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R:\Share Buybacks\RUECKKAEUFE OFFEN\LafargeHolcim\"/>
    </mc:Choice>
  </mc:AlternateContent>
  <xr:revisionPtr revIDLastSave="0" documentId="13_ncr:1_{2743B990-B08C-4255-A1C0-E11619FE3FA8}" xr6:coauthVersionLast="47" xr6:coauthVersionMax="47" xr10:uidLastSave="{00000000-0000-0000-0000-000000000000}"/>
  <bookViews>
    <workbookView xWindow="360" yWindow="1830" windowWidth="21510" windowHeight="12495" xr2:uid="{00000000-000D-0000-FFFF-FFFF00000000}"/>
  </bookViews>
  <sheets>
    <sheet name="Second Trading Line" sheetId="3" r:id="rId1"/>
  </sheets>
  <definedNames>
    <definedName name="_Hlk118190612" localSheetId="0">'Second Trading Line'!$F$11</definedName>
    <definedName name="_tags1" localSheetId="0" hidden="1">"&lt;tags&gt;&lt;tag n=""Palette"" v=""3"" /&gt;&lt;tag n=""ClosestPalette"" v=""3"" /&gt;&lt;/tags&gt;"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5" i="3" l="1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E13" i="3"/>
  <c r="E14" i="3" s="1"/>
  <c r="D53" i="3" l="1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106" i="3"/>
  <c r="D26" i="3"/>
  <c r="D25" i="3"/>
  <c r="D24" i="3"/>
  <c r="D23" i="3"/>
  <c r="D22" i="3"/>
  <c r="D20" i="3"/>
  <c r="D21" i="3"/>
  <c r="D19" i="3"/>
  <c r="E15" i="3" l="1"/>
</calcChain>
</file>

<file path=xl/sharedStrings.xml><?xml version="1.0" encoding="utf-8"?>
<sst xmlns="http://schemas.openxmlformats.org/spreadsheetml/2006/main" count="17" uniqueCount="17">
  <si>
    <t>Ticker symbol</t>
  </si>
  <si>
    <t>ISIN</t>
  </si>
  <si>
    <t>Total shares purchased</t>
  </si>
  <si>
    <t>Total amount purchased (CHF)</t>
  </si>
  <si>
    <t>Date</t>
  </si>
  <si>
    <t>HOLNE SE</t>
  </si>
  <si>
    <t>CH1228896150</t>
  </si>
  <si>
    <t>Highest price 
(CHF)</t>
  </si>
  <si>
    <t>Lowest price 
(CHF)</t>
  </si>
  <si>
    <t>in percentage of the number of shares issued at the start of the buyback program</t>
  </si>
  <si>
    <t>shares</t>
  </si>
  <si>
    <t>%</t>
  </si>
  <si>
    <t>CHF</t>
  </si>
  <si>
    <t xml:space="preserve">Purchases of own shares as part of Holcim's buyback program 2022–2023 on second trading line on SIX Swiss Exchange </t>
  </si>
  <si>
    <t>Daily buyback value  
(CHF)</t>
  </si>
  <si>
    <t>Number of shares purchased</t>
  </si>
  <si>
    <r>
      <t xml:space="preserve">VWAP on 2nd trading line (CHF)
</t>
    </r>
    <r>
      <rPr>
        <sz val="8"/>
        <color theme="1"/>
        <rFont val="Arial"/>
        <family val="2"/>
      </rPr>
      <t>(Volume Weighted Average Price)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</si>
</sst>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00"/>
    <numFmt numFmtId="165" formatCode="[$-409]d\-mmm\-yy;@"/>
  </numFmts>
  <fonts count="25" x14ac:knownFonts="1">
    <font>
      <sz val="10"/>
      <color theme="1"/>
      <name val="Credit Suisse Type Light"/>
      <family val="2"/>
      <scheme val="minor"/>
    </font>
    <font>
      <b/>
      <sz val="10"/>
      <color rgb="FFFA7D00"/>
      <name val="Credit Suisse Type Light"/>
      <family val="2"/>
      <scheme val="minor"/>
    </font>
    <font>
      <b/>
      <sz val="10"/>
      <color theme="0"/>
      <name val="Credit Suisse Type Light"/>
      <family val="2"/>
      <scheme val="minor"/>
    </font>
    <font>
      <sz val="10"/>
      <color rgb="FF9C6500"/>
      <name val="Credit Suisse Type Light"/>
      <family val="2"/>
      <scheme val="minor"/>
    </font>
    <font>
      <sz val="10"/>
      <color rgb="FF9C0006"/>
      <name val="Credit Suisse Type Light"/>
      <family val="2"/>
      <scheme val="minor"/>
    </font>
    <font>
      <sz val="10"/>
      <color rgb="FF006100"/>
      <name val="Credit Suisse Type Light"/>
      <family val="2"/>
      <scheme val="minor"/>
    </font>
    <font>
      <b/>
      <sz val="10"/>
      <color rgb="FF3F3F3F"/>
      <name val="Credit Suisse Type Light"/>
      <family val="2"/>
      <scheme val="minor"/>
    </font>
    <font>
      <sz val="10"/>
      <color rgb="FFFF0000"/>
      <name val="Credit Suisse Type Light"/>
      <family val="2"/>
      <scheme val="minor"/>
    </font>
    <font>
      <sz val="10"/>
      <color theme="1"/>
      <name val="Credit Suisse Type Light"/>
      <family val="2"/>
      <scheme val="minor"/>
    </font>
    <font>
      <sz val="10"/>
      <color rgb="FFFA7D00"/>
      <name val="Credit Suisse Type Light"/>
      <family val="2"/>
      <scheme val="minor"/>
    </font>
    <font>
      <sz val="10"/>
      <color rgb="FF3F3F76"/>
      <name val="Credit Suisse Type Light"/>
      <family val="2"/>
      <scheme val="minor"/>
    </font>
    <font>
      <i/>
      <sz val="10"/>
      <color rgb="FF7F7F7F"/>
      <name val="Credit Suisse Type Light"/>
      <family val="2"/>
      <scheme val="minor"/>
    </font>
    <font>
      <b/>
      <sz val="10"/>
      <name val="Credit Suisse Type Light"/>
      <family val="2"/>
      <scheme val="minor"/>
    </font>
    <font>
      <b/>
      <sz val="10"/>
      <color theme="0" tint="-0.34998626667073579"/>
      <name val="Credit Suisse Type Light"/>
      <family val="2"/>
      <scheme val="minor"/>
    </font>
    <font>
      <b/>
      <sz val="10"/>
      <color theme="1"/>
      <name val="Credit Suisse Type Light"/>
      <family val="2"/>
      <scheme val="minor"/>
    </font>
    <font>
      <b/>
      <sz val="14"/>
      <name val="Credit Suisse Type Light"/>
      <family val="2"/>
      <scheme val="maj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i/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4" tint="0.499984740745262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theme="0"/>
      </right>
      <top/>
      <bottom style="thin">
        <color auto="1"/>
      </bottom>
      <diagonal/>
    </border>
    <border>
      <left style="medium">
        <color theme="0"/>
      </left>
      <right style="medium">
        <color theme="0"/>
      </right>
      <top/>
      <bottom style="thin">
        <color auto="1"/>
      </bottom>
      <diagonal/>
    </border>
    <border>
      <left style="medium">
        <color theme="0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medium">
        <color theme="0"/>
      </left>
      <right style="thin">
        <color auto="1"/>
      </right>
      <top/>
      <bottom style="thin">
        <color auto="1"/>
      </bottom>
      <diagonal/>
    </border>
  </borders>
  <cellStyleXfs count="19">
    <xf numFmtId="0" fontId="0" fillId="0" borderId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10" fillId="5" borderId="1" applyNumberFormat="0" applyAlignment="0" applyProtection="0"/>
    <xf numFmtId="0" fontId="6" fillId="6" borderId="2" applyNumberFormat="0" applyAlignment="0" applyProtection="0"/>
    <xf numFmtId="0" fontId="1" fillId="6" borderId="1" applyNumberFormat="0" applyAlignment="0" applyProtection="0"/>
    <xf numFmtId="0" fontId="9" fillId="0" borderId="3" applyNumberFormat="0" applyFill="0" applyAlignment="0" applyProtection="0"/>
    <xf numFmtId="0" fontId="2" fillId="7" borderId="4" applyNumberFormat="0" applyAlignment="0" applyProtection="0"/>
    <xf numFmtId="0" fontId="7" fillId="0" borderId="0" applyNumberFormat="0" applyFill="0" applyBorder="0" applyAlignment="0" applyProtection="0"/>
    <xf numFmtId="0" fontId="8" fillId="8" borderId="5" applyNumberFormat="0" applyAlignment="0" applyProtection="0"/>
    <xf numFmtId="0" fontId="11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0" applyNumberFormat="0" applyFill="0" applyBorder="0" applyAlignment="0" applyProtection="0"/>
    <xf numFmtId="43" fontId="8" fillId="0" borderId="0" applyFont="0" applyFill="0" applyBorder="0" applyAlignment="0" applyProtection="0"/>
  </cellStyleXfs>
  <cellXfs count="48">
    <xf numFmtId="0" fontId="0" fillId="0" borderId="0" xfId="0"/>
    <xf numFmtId="0" fontId="17" fillId="9" borderId="0" xfId="0" applyFont="1" applyFill="1"/>
    <xf numFmtId="0" fontId="18" fillId="9" borderId="0" xfId="0" applyFont="1" applyFill="1"/>
    <xf numFmtId="4" fontId="17" fillId="9" borderId="0" xfId="0" applyNumberFormat="1" applyFont="1" applyFill="1" applyAlignment="1">
      <alignment horizontal="left"/>
    </xf>
    <xf numFmtId="0" fontId="18" fillId="9" borderId="9" xfId="0" applyFont="1" applyFill="1" applyBorder="1" applyAlignment="1">
      <alignment horizontal="center" vertical="center"/>
    </xf>
    <xf numFmtId="0" fontId="18" fillId="9" borderId="10" xfId="0" applyFont="1" applyFill="1" applyBorder="1" applyAlignment="1">
      <alignment horizontal="center" vertical="center" wrapText="1"/>
    </xf>
    <xf numFmtId="0" fontId="18" fillId="9" borderId="11" xfId="0" applyFont="1" applyFill="1" applyBorder="1" applyAlignment="1">
      <alignment horizontal="center" vertical="center" wrapText="1"/>
    </xf>
    <xf numFmtId="0" fontId="17" fillId="9" borderId="0" xfId="0" applyFont="1" applyFill="1" applyAlignment="1">
      <alignment horizontal="right"/>
    </xf>
    <xf numFmtId="0" fontId="16" fillId="9" borderId="0" xfId="0" applyFont="1" applyFill="1" applyAlignment="1">
      <alignment horizontal="left"/>
    </xf>
    <xf numFmtId="0" fontId="17" fillId="9" borderId="0" xfId="0" applyFont="1" applyFill="1" applyAlignment="1">
      <alignment vertical="center" wrapText="1"/>
    </xf>
    <xf numFmtId="0" fontId="20" fillId="9" borderId="0" xfId="0" applyFont="1" applyFill="1" applyAlignment="1">
      <alignment horizontal="left" vertical="center"/>
    </xf>
    <xf numFmtId="0" fontId="18" fillId="9" borderId="0" xfId="0" applyFont="1" applyFill="1" applyAlignment="1">
      <alignment horizontal="right"/>
    </xf>
    <xf numFmtId="0" fontId="18" fillId="9" borderId="13" xfId="0" applyFont="1" applyFill="1" applyBorder="1"/>
    <xf numFmtId="0" fontId="17" fillId="9" borderId="14" xfId="0" applyFont="1" applyFill="1" applyBorder="1"/>
    <xf numFmtId="3" fontId="18" fillId="9" borderId="14" xfId="0" applyNumberFormat="1" applyFont="1" applyFill="1" applyBorder="1" applyAlignment="1">
      <alignment horizontal="right"/>
    </xf>
    <xf numFmtId="0" fontId="18" fillId="9" borderId="16" xfId="0" applyFont="1" applyFill="1" applyBorder="1"/>
    <xf numFmtId="0" fontId="17" fillId="9" borderId="7" xfId="0" applyFont="1" applyFill="1" applyBorder="1"/>
    <xf numFmtId="4" fontId="18" fillId="9" borderId="7" xfId="0" applyNumberFormat="1" applyFont="1" applyFill="1" applyBorder="1" applyAlignment="1">
      <alignment horizontal="right"/>
    </xf>
    <xf numFmtId="0" fontId="18" fillId="9" borderId="17" xfId="0" applyFont="1" applyFill="1" applyBorder="1"/>
    <xf numFmtId="0" fontId="17" fillId="9" borderId="18" xfId="0" applyFont="1" applyFill="1" applyBorder="1"/>
    <xf numFmtId="0" fontId="17" fillId="9" borderId="19" xfId="0" applyFont="1" applyFill="1" applyBorder="1" applyAlignment="1">
      <alignment horizontal="right"/>
    </xf>
    <xf numFmtId="0" fontId="21" fillId="9" borderId="0" xfId="0" applyFont="1" applyFill="1"/>
    <xf numFmtId="0" fontId="21" fillId="0" borderId="0" xfId="0" applyFont="1"/>
    <xf numFmtId="0" fontId="21" fillId="9" borderId="18" xfId="0" applyFont="1" applyFill="1" applyBorder="1"/>
    <xf numFmtId="0" fontId="22" fillId="9" borderId="18" xfId="0" applyFont="1" applyFill="1" applyBorder="1"/>
    <xf numFmtId="0" fontId="21" fillId="9" borderId="7" xfId="0" applyFont="1" applyFill="1" applyBorder="1"/>
    <xf numFmtId="0" fontId="21" fillId="0" borderId="12" xfId="0" applyFont="1" applyBorder="1"/>
    <xf numFmtId="0" fontId="22" fillId="9" borderId="7" xfId="0" applyFont="1" applyFill="1" applyBorder="1"/>
    <xf numFmtId="0" fontId="21" fillId="9" borderId="14" xfId="0" applyFont="1" applyFill="1" applyBorder="1"/>
    <xf numFmtId="0" fontId="21" fillId="9" borderId="15" xfId="0" applyFont="1" applyFill="1" applyBorder="1"/>
    <xf numFmtId="0" fontId="21" fillId="9" borderId="19" xfId="0" applyFont="1" applyFill="1" applyBorder="1"/>
    <xf numFmtId="0" fontId="21" fillId="9" borderId="12" xfId="0" applyFont="1" applyFill="1" applyBorder="1"/>
    <xf numFmtId="0" fontId="23" fillId="9" borderId="0" xfId="0" applyFont="1" applyFill="1" applyAlignment="1">
      <alignment horizontal="center"/>
    </xf>
    <xf numFmtId="165" fontId="17" fillId="9" borderId="0" xfId="0" applyNumberFormat="1" applyFont="1" applyFill="1"/>
    <xf numFmtId="0" fontId="24" fillId="9" borderId="17" xfId="0" applyFont="1" applyFill="1" applyBorder="1"/>
    <xf numFmtId="43" fontId="24" fillId="9" borderId="18" xfId="18" applyFont="1" applyFill="1" applyBorder="1" applyAlignment="1">
      <alignment horizontal="right"/>
    </xf>
    <xf numFmtId="3" fontId="24" fillId="9" borderId="19" xfId="0" applyNumberFormat="1" applyFont="1" applyFill="1" applyBorder="1" applyAlignment="1">
      <alignment horizontal="left"/>
    </xf>
    <xf numFmtId="4" fontId="18" fillId="9" borderId="12" xfId="0" applyNumberFormat="1" applyFont="1" applyFill="1" applyBorder="1" applyAlignment="1">
      <alignment horizontal="left"/>
    </xf>
    <xf numFmtId="3" fontId="18" fillId="9" borderId="15" xfId="0" applyNumberFormat="1" applyFont="1" applyFill="1" applyBorder="1" applyAlignment="1">
      <alignment horizontal="left"/>
    </xf>
    <xf numFmtId="0" fontId="18" fillId="9" borderId="0" xfId="0" applyFont="1" applyFill="1" applyAlignment="1">
      <alignment horizontal="left"/>
    </xf>
    <xf numFmtId="165" fontId="17" fillId="9" borderId="20" xfId="0" applyNumberFormat="1" applyFont="1" applyFill="1" applyBorder="1" applyAlignment="1">
      <alignment horizontal="center"/>
    </xf>
    <xf numFmtId="3" fontId="17" fillId="9" borderId="21" xfId="0" applyNumberFormat="1" applyFont="1" applyFill="1" applyBorder="1" applyAlignment="1">
      <alignment horizontal="center"/>
    </xf>
    <xf numFmtId="164" fontId="17" fillId="9" borderId="21" xfId="0" applyNumberFormat="1" applyFont="1" applyFill="1" applyBorder="1" applyAlignment="1">
      <alignment horizontal="center"/>
    </xf>
    <xf numFmtId="4" fontId="17" fillId="9" borderId="21" xfId="0" applyNumberFormat="1" applyFont="1" applyFill="1" applyBorder="1" applyAlignment="1">
      <alignment horizontal="center"/>
    </xf>
    <xf numFmtId="164" fontId="17" fillId="9" borderId="22" xfId="0" applyNumberFormat="1" applyFont="1" applyFill="1" applyBorder="1" applyAlignment="1">
      <alignment horizontal="center"/>
    </xf>
    <xf numFmtId="164" fontId="17" fillId="9" borderId="23" xfId="0" applyNumberFormat="1" applyFont="1" applyFill="1" applyBorder="1" applyAlignment="1">
      <alignment horizontal="center"/>
    </xf>
    <xf numFmtId="0" fontId="18" fillId="9" borderId="19" xfId="0" applyFont="1" applyFill="1" applyBorder="1" applyAlignment="1"/>
    <xf numFmtId="0" fontId="18" fillId="9" borderId="12" xfId="0" applyFont="1" applyFill="1" applyBorder="1" applyAlignment="1"/>
  </cellXfs>
  <cellStyles count="19">
    <cellStyle name="Bad" xfId="6" builtinId="27" customBuiltin="1"/>
    <cellStyle name="Calculation" xfId="10" builtinId="22" customBuiltin="1"/>
    <cellStyle name="Check Cell" xfId="12" builtinId="23" customBuiltin="1"/>
    <cellStyle name="Comma" xfId="18" builtinId="3"/>
    <cellStyle name="Explanatory Text" xfId="15" builtinId="53" customBuiltin="1"/>
    <cellStyle name="Good" xfId="5" builtinId="26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Input" xfId="8" builtinId="20" customBuiltin="1"/>
    <cellStyle name="Linked Cell" xfId="11" builtinId="24" customBuiltin="1"/>
    <cellStyle name="Neutral" xfId="7" builtinId="28" customBuiltin="1"/>
    <cellStyle name="Normal" xfId="0" builtinId="0" customBuiltin="1"/>
    <cellStyle name="Note" xfId="14" builtinId="10" customBuiltin="1"/>
    <cellStyle name="Output" xfId="9" builtinId="21" customBuiltin="1"/>
    <cellStyle name="Title" xfId="17" builtinId="15" customBuiltin="1"/>
    <cellStyle name="Total" xfId="16" builtinId="25" customBuiltin="1"/>
    <cellStyle name="Warning Text" xfId="13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160805</xdr:colOff>
      <xdr:row>1</xdr:row>
      <xdr:rowOff>32500</xdr:rowOff>
    </xdr:from>
    <xdr:to>
      <xdr:col>1</xdr:col>
      <xdr:colOff>852687</xdr:colOff>
      <xdr:row>4</xdr:row>
      <xdr:rowOff>153523</xdr:rowOff>
    </xdr:to>
    <xdr:pic>
      <xdr:nvPicPr>
        <xdr:cNvPr id="2" name="Picture 1" descr="Holcim's new group identity logo">
          <a:extLst>
            <a:ext uri="{FF2B5EF4-FFF2-40B4-BE49-F238E27FC236}">
              <a16:creationId xmlns:a16="http://schemas.microsoft.com/office/drawing/2014/main" id="{86D40349-C41D-4DB8-A1A5-F4C61ED0AA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05" y="547971"/>
          <a:ext cx="3213206" cy="7373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CS 1">
  <a:themeElements>
    <a:clrScheme name="Credit Suisse 1">
      <a:dk1>
        <a:sysClr val="windowText" lastClr="000000"/>
      </a:dk1>
      <a:lt1>
        <a:sysClr val="window" lastClr="FFFFFF"/>
      </a:lt1>
      <a:dk2>
        <a:srgbClr val="166C86"/>
      </a:dk2>
      <a:lt2>
        <a:srgbClr val="EEECE1"/>
      </a:lt2>
      <a:accent1>
        <a:srgbClr val="255B89"/>
      </a:accent1>
      <a:accent2>
        <a:srgbClr val="AAA19A"/>
      </a:accent2>
      <a:accent3>
        <a:srgbClr val="A6CCD6"/>
      </a:accent3>
      <a:accent4>
        <a:srgbClr val="56A2B9"/>
      </a:accent4>
      <a:accent5>
        <a:srgbClr val="C8C1BC"/>
      </a:accent5>
      <a:accent6>
        <a:srgbClr val="003868"/>
      </a:accent6>
      <a:hlink>
        <a:srgbClr val="0000FF"/>
      </a:hlink>
      <a:folHlink>
        <a:srgbClr val="800080"/>
      </a:folHlink>
    </a:clrScheme>
    <a:fontScheme name="CS 1">
      <a:majorFont>
        <a:latin typeface="Credit Suisse Type Light"/>
        <a:ea typeface=""/>
        <a:cs typeface=""/>
        <a:font script="Kore" typeface="Credit Suisse Type Kor Roman"/>
        <a:font script="Arab" typeface="Credit Suisse Type Arabic Light"/>
        <a:font script="Cyrl" typeface="Credit Suisse Type Light"/>
        <a:font script="Deva" typeface="Credit Suisse Type Deva Light"/>
        <a:font script="Grek" typeface="Credit Suisse Type Light"/>
        <a:font script="Hans" typeface="Credit Suisse Type SCh Light"/>
        <a:font script="Hant" typeface="Credit Suisse Type TCh Light"/>
        <a:font script="Jpan" typeface="Credit Suisse Type Jap Light"/>
        <a:font script="Thai" typeface="Credit Suisse Type Thai Light"/>
      </a:majorFont>
      <a:minorFont>
        <a:latin typeface="Credit Suisse Type Light"/>
        <a:ea typeface=""/>
        <a:cs typeface=""/>
        <a:font script="Kore" typeface="Credit Suisse Type Kor Roman"/>
        <a:font script="Arab" typeface="Credit Suisse Type Arabic Light"/>
        <a:font script="Cyrl" typeface="Credit Suisse Type Light"/>
        <a:font script="Deva" typeface="Credit Suisse Type Deva Light"/>
        <a:font script="Grek" typeface="Credit Suisse Type Light"/>
        <a:font script="Hans" typeface="Credit Suisse Type SCh Light"/>
        <a:font script="Hant" typeface="Credit Suisse Type TCh Light"/>
        <a:font script="Jpan" typeface="Credit Suisse Type Jap Light"/>
        <a:font script="Thai" typeface="Credit Suisse Type Thai Light"/>
      </a:minorFont>
    </a:fontScheme>
    <a:fmtScheme name="Couture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8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9050" h="3175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ln>
          <a:noFill/>
        </a:ln>
      </a:spPr>
      <a:bodyPr rtlCol="0" anchor="ctr"/>
      <a:lstStyle>
        <a:defPPr algn="ctr">
          <a:defRPr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custClrLst>
    <a:custClr name="Purple 1">
      <a:srgbClr val="92499E"/>
    </a:custClr>
    <a:custClr name="Green 1">
      <a:srgbClr val="898000"/>
    </a:custClr>
    <a:custClr name="Yellow 1">
      <a:srgbClr val="FFC726"/>
    </a:custClr>
    <a:custClr name="Orange 1">
      <a:srgbClr val="F49C3E"/>
    </a:custClr>
    <a:custClr name="Red 1">
      <a:srgbClr val="9D0E2D"/>
    </a:custClr>
    <a:custClr name="Purple 2">
      <a:srgbClr val="A86DB1"/>
    </a:custClr>
    <a:custClr name="Green 2">
      <a:srgbClr val="B1A82F"/>
    </a:custClr>
    <a:custClr name="Yellow 2">
      <a:srgbClr val="FFD251"/>
    </a:custClr>
    <a:custClr name="Orange 2">
      <a:srgbClr val="F6B065"/>
    </a:custClr>
    <a:custClr name="Red 2">
      <a:srgbClr val="C23841"/>
    </a:custClr>
    <a:custClr name="Purple 3">
      <a:srgbClr val="BE92C5"/>
    </a:custClr>
    <a:custClr name="Green 3">
      <a:srgbClr val="D7D17B"/>
    </a:custClr>
    <a:custClr name="Yellow 3">
      <a:srgbClr val="FFDD7D"/>
    </a:custClr>
    <a:custClr name="Orange 3">
      <a:srgbClr val="F8C48B"/>
    </a:custClr>
    <a:custClr name="Red 3">
      <a:srgbClr val="DE7572"/>
    </a:custClr>
    <a:custClr name="Purple 4">
      <a:srgbClr val="D3B6D8"/>
    </a:custClr>
    <a:custClr name="Green 4">
      <a:srgbClr val="E9E6B9"/>
    </a:custClr>
    <a:custClr name="Yellow 4">
      <a:srgbClr val="FFE9A8"/>
    </a:custClr>
    <a:custClr name="Orange 4">
      <a:srgbClr val="FBD7B2"/>
    </a:custClr>
    <a:custClr name="Red 4">
      <a:srgbClr val="EBB7B6"/>
    </a:custClr>
  </a:custClr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698E8-1A5D-49C4-8029-781030DC6E40}">
  <dimension ref="A1:H106"/>
  <sheetViews>
    <sheetView tabSelected="1" topLeftCell="A79" zoomScale="85" zoomScaleNormal="85" workbookViewId="0">
      <selection activeCell="B107" sqref="B107"/>
    </sheetView>
  </sheetViews>
  <sheetFormatPr defaultRowHeight="14.25" x14ac:dyDescent="0.2"/>
  <cols>
    <col min="1" max="1" width="37.85546875" style="33" customWidth="1"/>
    <col min="2" max="6" width="25.7109375" style="1" customWidth="1"/>
    <col min="7" max="8" width="16.42578125" style="1" customWidth="1"/>
    <col min="9" max="16384" width="9.140625" style="21"/>
  </cols>
  <sheetData>
    <row r="1" spans="1:8" ht="20.25" x14ac:dyDescent="0.3">
      <c r="A1" s="8"/>
      <c r="B1" s="8"/>
      <c r="C1" s="8"/>
      <c r="D1" s="8"/>
      <c r="E1" s="8"/>
      <c r="F1" s="8"/>
      <c r="G1" s="8"/>
      <c r="H1" s="8"/>
    </row>
    <row r="2" spans="1:8" ht="20.25" x14ac:dyDescent="0.3">
      <c r="A2" s="8"/>
      <c r="B2" s="8"/>
      <c r="C2" s="8"/>
      <c r="D2" s="8"/>
      <c r="E2" s="8"/>
      <c r="F2" s="8"/>
      <c r="G2" s="8"/>
      <c r="H2" s="8"/>
    </row>
    <row r="3" spans="1:8" x14ac:dyDescent="0.2">
      <c r="A3" s="1"/>
    </row>
    <row r="4" spans="1:8" x14ac:dyDescent="0.2">
      <c r="A4" s="1"/>
    </row>
    <row r="5" spans="1:8" x14ac:dyDescent="0.2">
      <c r="A5" s="1"/>
    </row>
    <row r="6" spans="1:8" x14ac:dyDescent="0.2">
      <c r="A6" s="1"/>
    </row>
    <row r="7" spans="1:8" ht="12.75" customHeight="1" x14ac:dyDescent="0.2">
      <c r="A7" s="10" t="s">
        <v>13</v>
      </c>
      <c r="B7" s="9"/>
      <c r="C7" s="9"/>
      <c r="D7" s="9"/>
      <c r="E7" s="9"/>
      <c r="F7" s="9"/>
      <c r="G7" s="9"/>
      <c r="H7" s="9"/>
    </row>
    <row r="8" spans="1:8" ht="12.75" customHeight="1" x14ac:dyDescent="0.2">
      <c r="A8" s="9"/>
      <c r="B8" s="9"/>
      <c r="C8" s="9"/>
      <c r="D8" s="9"/>
      <c r="E8" s="9"/>
      <c r="F8" s="9"/>
      <c r="G8" s="9"/>
      <c r="H8" s="9"/>
    </row>
    <row r="9" spans="1:8" x14ac:dyDescent="0.2">
      <c r="A9" s="1"/>
      <c r="G9" s="22"/>
    </row>
    <row r="10" spans="1:8" ht="15" x14ac:dyDescent="0.25">
      <c r="A10" s="18" t="s">
        <v>0</v>
      </c>
      <c r="B10" s="19"/>
      <c r="C10" s="23"/>
      <c r="D10" s="20"/>
      <c r="E10" s="24"/>
      <c r="F10" s="46" t="s">
        <v>5</v>
      </c>
    </row>
    <row r="11" spans="1:8" ht="15" x14ac:dyDescent="0.25">
      <c r="A11" s="15" t="s">
        <v>1</v>
      </c>
      <c r="B11" s="16"/>
      <c r="C11" s="25"/>
      <c r="D11" s="26"/>
      <c r="E11" s="27"/>
      <c r="F11" s="47" t="s">
        <v>6</v>
      </c>
    </row>
    <row r="12" spans="1:8" ht="15" x14ac:dyDescent="0.25">
      <c r="A12" s="1"/>
      <c r="C12" s="21"/>
      <c r="D12" s="7"/>
      <c r="E12" s="11"/>
      <c r="F12" s="39"/>
    </row>
    <row r="13" spans="1:8" ht="15" x14ac:dyDescent="0.25">
      <c r="A13" s="12" t="s">
        <v>2</v>
      </c>
      <c r="B13" s="13"/>
      <c r="C13" s="28"/>
      <c r="D13" s="29"/>
      <c r="E13" s="14">
        <f>SUM(B19:B106)</f>
        <v>24303737</v>
      </c>
      <c r="F13" s="38" t="s">
        <v>10</v>
      </c>
    </row>
    <row r="14" spans="1:8" x14ac:dyDescent="0.2">
      <c r="A14" s="34" t="s">
        <v>9</v>
      </c>
      <c r="B14" s="19"/>
      <c r="C14" s="23"/>
      <c r="D14" s="30"/>
      <c r="E14" s="35">
        <f>E13/615929059*100</f>
        <v>3.9458662722389919</v>
      </c>
      <c r="F14" s="36" t="s">
        <v>11</v>
      </c>
    </row>
    <row r="15" spans="1:8" ht="15" x14ac:dyDescent="0.25">
      <c r="A15" s="15" t="s">
        <v>3</v>
      </c>
      <c r="B15" s="16"/>
      <c r="C15" s="25"/>
      <c r="D15" s="31"/>
      <c r="E15" s="17">
        <f>SUM(D19:D106)</f>
        <v>1273838895.5109999</v>
      </c>
      <c r="F15" s="37" t="s">
        <v>12</v>
      </c>
    </row>
    <row r="16" spans="1:8" ht="15" x14ac:dyDescent="0.25">
      <c r="A16" s="2"/>
      <c r="C16" s="3"/>
      <c r="D16" s="3"/>
      <c r="E16" s="3"/>
    </row>
    <row r="17" spans="1:8" ht="15" thickBot="1" x14ac:dyDescent="0.25">
      <c r="A17" s="1"/>
      <c r="G17" s="21"/>
      <c r="H17" s="21"/>
    </row>
    <row r="18" spans="1:8" ht="42" thickBot="1" x14ac:dyDescent="0.25">
      <c r="A18" s="4" t="s">
        <v>4</v>
      </c>
      <c r="B18" s="5" t="s">
        <v>15</v>
      </c>
      <c r="C18" s="5" t="s">
        <v>16</v>
      </c>
      <c r="D18" s="5" t="s">
        <v>14</v>
      </c>
      <c r="E18" s="5" t="s">
        <v>7</v>
      </c>
      <c r="F18" s="6" t="s">
        <v>8</v>
      </c>
      <c r="G18" s="21"/>
      <c r="H18" s="21"/>
    </row>
    <row r="19" spans="1:8" x14ac:dyDescent="0.2">
      <c r="A19" s="40">
        <v>44879</v>
      </c>
      <c r="B19" s="41">
        <v>266988</v>
      </c>
      <c r="C19" s="42">
        <v>49.088500000000003</v>
      </c>
      <c r="D19" s="43">
        <f t="shared" ref="D19:D23" si="0">B19*C19</f>
        <v>13106040.438000001</v>
      </c>
      <c r="E19" s="42">
        <v>49.34</v>
      </c>
      <c r="F19" s="44">
        <v>48.77</v>
      </c>
      <c r="G19" s="21"/>
      <c r="H19" s="21"/>
    </row>
    <row r="20" spans="1:8" x14ac:dyDescent="0.2">
      <c r="A20" s="40">
        <v>44880</v>
      </c>
      <c r="B20" s="41">
        <v>246000</v>
      </c>
      <c r="C20" s="42">
        <v>49.0045</v>
      </c>
      <c r="D20" s="43">
        <f t="shared" si="0"/>
        <v>12055107</v>
      </c>
      <c r="E20" s="42">
        <v>49.22</v>
      </c>
      <c r="F20" s="45">
        <v>48.75</v>
      </c>
      <c r="G20" s="32"/>
      <c r="H20" s="21"/>
    </row>
    <row r="21" spans="1:8" x14ac:dyDescent="0.2">
      <c r="A21" s="40">
        <v>44881</v>
      </c>
      <c r="B21" s="41">
        <v>359000</v>
      </c>
      <c r="C21" s="42">
        <v>48.459899999999998</v>
      </c>
      <c r="D21" s="43">
        <f t="shared" si="0"/>
        <v>17397104.099999998</v>
      </c>
      <c r="E21" s="42">
        <v>48.91</v>
      </c>
      <c r="F21" s="45">
        <v>48.25</v>
      </c>
      <c r="G21" s="32"/>
      <c r="H21" s="21"/>
    </row>
    <row r="22" spans="1:8" x14ac:dyDescent="0.2">
      <c r="A22" s="40">
        <v>44882</v>
      </c>
      <c r="B22" s="41">
        <v>299818</v>
      </c>
      <c r="C22" s="42">
        <v>47.716299999999997</v>
      </c>
      <c r="D22" s="43">
        <f t="shared" si="0"/>
        <v>14306205.633399999</v>
      </c>
      <c r="E22" s="42">
        <v>48.41</v>
      </c>
      <c r="F22" s="45">
        <v>47.29</v>
      </c>
      <c r="G22" s="32"/>
      <c r="H22" s="21"/>
    </row>
    <row r="23" spans="1:8" x14ac:dyDescent="0.2">
      <c r="A23" s="40">
        <v>44883</v>
      </c>
      <c r="B23" s="41">
        <v>245000</v>
      </c>
      <c r="C23" s="42">
        <v>48.1496</v>
      </c>
      <c r="D23" s="43">
        <f t="shared" si="0"/>
        <v>11796652</v>
      </c>
      <c r="E23" s="42">
        <v>48.51</v>
      </c>
      <c r="F23" s="45">
        <v>47.56</v>
      </c>
      <c r="G23" s="32"/>
      <c r="H23" s="21"/>
    </row>
    <row r="24" spans="1:8" x14ac:dyDescent="0.2">
      <c r="A24" s="40">
        <v>44886</v>
      </c>
      <c r="B24" s="41">
        <v>242875</v>
      </c>
      <c r="C24" s="42">
        <v>48.220700000000001</v>
      </c>
      <c r="D24" s="43">
        <f t="shared" ref="D24:D106" si="1">B24*C24</f>
        <v>11711602.512500001</v>
      </c>
      <c r="E24" s="42">
        <v>48.46</v>
      </c>
      <c r="F24" s="45">
        <v>47.86</v>
      </c>
      <c r="G24" s="32"/>
      <c r="H24" s="21"/>
    </row>
    <row r="25" spans="1:8" x14ac:dyDescent="0.2">
      <c r="A25" s="40">
        <v>44887</v>
      </c>
      <c r="B25" s="41">
        <v>235133</v>
      </c>
      <c r="C25" s="42">
        <v>48.337400000000002</v>
      </c>
      <c r="D25" s="43">
        <f t="shared" si="1"/>
        <v>11365717.874200001</v>
      </c>
      <c r="E25" s="42">
        <v>48.63</v>
      </c>
      <c r="F25" s="45">
        <v>48</v>
      </c>
      <c r="G25" s="32"/>
      <c r="H25" s="21"/>
    </row>
    <row r="26" spans="1:8" x14ac:dyDescent="0.2">
      <c r="A26" s="40">
        <v>44888</v>
      </c>
      <c r="B26" s="41">
        <v>237500</v>
      </c>
      <c r="C26" s="42">
        <v>48.524299999999997</v>
      </c>
      <c r="D26" s="43">
        <f t="shared" si="1"/>
        <v>11524521.25</v>
      </c>
      <c r="E26" s="42">
        <v>48.77</v>
      </c>
      <c r="F26" s="45">
        <v>48.31</v>
      </c>
      <c r="G26" s="32"/>
      <c r="H26" s="21"/>
    </row>
    <row r="27" spans="1:8" x14ac:dyDescent="0.2">
      <c r="A27" s="40">
        <v>44889</v>
      </c>
      <c r="B27" s="41">
        <v>265709</v>
      </c>
      <c r="C27" s="42">
        <v>48.9099</v>
      </c>
      <c r="D27" s="43">
        <f t="shared" ref="D27:D90" si="2">B27*C27</f>
        <v>12995800.619100001</v>
      </c>
      <c r="E27" s="42">
        <v>49.07</v>
      </c>
      <c r="F27" s="45">
        <v>48.69</v>
      </c>
      <c r="G27" s="32"/>
      <c r="H27" s="21"/>
    </row>
    <row r="28" spans="1:8" x14ac:dyDescent="0.2">
      <c r="A28" s="40">
        <v>44890</v>
      </c>
      <c r="B28" s="41">
        <v>230150</v>
      </c>
      <c r="C28" s="42">
        <v>49.218499999999999</v>
      </c>
      <c r="D28" s="43">
        <f t="shared" si="2"/>
        <v>11327637.775</v>
      </c>
      <c r="E28" s="42">
        <v>49.43</v>
      </c>
      <c r="F28" s="45">
        <v>48.96</v>
      </c>
      <c r="G28" s="32"/>
      <c r="H28" s="21"/>
    </row>
    <row r="29" spans="1:8" x14ac:dyDescent="0.2">
      <c r="A29" s="40">
        <v>44893</v>
      </c>
      <c r="B29" s="41">
        <v>284266</v>
      </c>
      <c r="C29" s="42">
        <v>49.136000000000003</v>
      </c>
      <c r="D29" s="43">
        <f t="shared" si="2"/>
        <v>13967694.176000001</v>
      </c>
      <c r="E29" s="42">
        <v>49.43</v>
      </c>
      <c r="F29" s="45">
        <v>48.92</v>
      </c>
      <c r="G29" s="32"/>
      <c r="H29" s="21"/>
    </row>
    <row r="30" spans="1:8" x14ac:dyDescent="0.2">
      <c r="A30" s="40">
        <v>44894</v>
      </c>
      <c r="B30" s="41">
        <v>235844</v>
      </c>
      <c r="C30" s="42">
        <v>49.148099999999999</v>
      </c>
      <c r="D30" s="43">
        <f t="shared" si="2"/>
        <v>11591284.496400001</v>
      </c>
      <c r="E30" s="42">
        <v>49.29</v>
      </c>
      <c r="F30" s="45">
        <v>48.92</v>
      </c>
      <c r="G30" s="32"/>
      <c r="H30" s="21"/>
    </row>
    <row r="31" spans="1:8" x14ac:dyDescent="0.2">
      <c r="A31" s="40">
        <v>44895</v>
      </c>
      <c r="B31" s="41">
        <v>367000</v>
      </c>
      <c r="C31" s="42">
        <v>49.010399999999997</v>
      </c>
      <c r="D31" s="43">
        <f t="shared" si="2"/>
        <v>17986816.800000001</v>
      </c>
      <c r="E31" s="42">
        <v>49.37</v>
      </c>
      <c r="F31" s="45">
        <v>48.69</v>
      </c>
      <c r="G31" s="32"/>
      <c r="H31" s="21"/>
    </row>
    <row r="32" spans="1:8" x14ac:dyDescent="0.2">
      <c r="A32" s="40">
        <v>44896</v>
      </c>
      <c r="B32" s="41">
        <v>280498</v>
      </c>
      <c r="C32" s="42">
        <v>48.9955</v>
      </c>
      <c r="D32" s="43">
        <f t="shared" si="2"/>
        <v>13743139.759</v>
      </c>
      <c r="E32" s="42">
        <v>49.28</v>
      </c>
      <c r="F32" s="45">
        <v>48.64</v>
      </c>
      <c r="G32" s="32"/>
      <c r="H32" s="21"/>
    </row>
    <row r="33" spans="1:8" x14ac:dyDescent="0.2">
      <c r="A33" s="40">
        <v>44897</v>
      </c>
      <c r="B33" s="41">
        <v>282625</v>
      </c>
      <c r="C33" s="42">
        <v>49.078699999999998</v>
      </c>
      <c r="D33" s="43">
        <f t="shared" si="2"/>
        <v>13870867.587499999</v>
      </c>
      <c r="E33" s="42">
        <v>49.27</v>
      </c>
      <c r="F33" s="45">
        <v>48.81</v>
      </c>
      <c r="G33" s="32"/>
      <c r="H33" s="21"/>
    </row>
    <row r="34" spans="1:8" x14ac:dyDescent="0.2">
      <c r="A34" s="40">
        <v>44900</v>
      </c>
      <c r="B34" s="41">
        <v>414000</v>
      </c>
      <c r="C34" s="42">
        <v>48.803100000000001</v>
      </c>
      <c r="D34" s="43">
        <f t="shared" si="2"/>
        <v>20204483.399999999</v>
      </c>
      <c r="E34" s="42">
        <v>49.09</v>
      </c>
      <c r="F34" s="45">
        <v>48.38</v>
      </c>
      <c r="G34" s="32"/>
      <c r="H34" s="21"/>
    </row>
    <row r="35" spans="1:8" x14ac:dyDescent="0.2">
      <c r="A35" s="40">
        <v>44901</v>
      </c>
      <c r="B35" s="41">
        <v>361915</v>
      </c>
      <c r="C35" s="42">
        <v>48.403300000000002</v>
      </c>
      <c r="D35" s="43">
        <f t="shared" si="2"/>
        <v>17517880.319499999</v>
      </c>
      <c r="E35" s="42">
        <v>48.62</v>
      </c>
      <c r="F35" s="45">
        <v>48.28</v>
      </c>
      <c r="G35" s="32"/>
      <c r="H35" s="21"/>
    </row>
    <row r="36" spans="1:8" x14ac:dyDescent="0.2">
      <c r="A36" s="40">
        <v>44902</v>
      </c>
      <c r="B36" s="41">
        <v>252981</v>
      </c>
      <c r="C36" s="42">
        <v>48.422199999999997</v>
      </c>
      <c r="D36" s="43">
        <f t="shared" si="2"/>
        <v>12249896.578199999</v>
      </c>
      <c r="E36" s="42">
        <v>48.64</v>
      </c>
      <c r="F36" s="45">
        <v>48.27</v>
      </c>
      <c r="G36" s="32"/>
      <c r="H36" s="21"/>
    </row>
    <row r="37" spans="1:8" x14ac:dyDescent="0.2">
      <c r="A37" s="40">
        <v>44903</v>
      </c>
      <c r="B37" s="41">
        <v>247956</v>
      </c>
      <c r="C37" s="42">
        <v>48.424900000000001</v>
      </c>
      <c r="D37" s="43">
        <f t="shared" si="2"/>
        <v>12007244.5044</v>
      </c>
      <c r="E37" s="42">
        <v>48.66</v>
      </c>
      <c r="F37" s="45">
        <v>48.18</v>
      </c>
      <c r="G37" s="32"/>
      <c r="H37" s="21"/>
    </row>
    <row r="38" spans="1:8" x14ac:dyDescent="0.2">
      <c r="A38" s="40">
        <v>44904</v>
      </c>
      <c r="B38" s="41">
        <v>225607</v>
      </c>
      <c r="C38" s="42">
        <v>48.6447</v>
      </c>
      <c r="D38" s="43">
        <f t="shared" si="2"/>
        <v>10974584.832900001</v>
      </c>
      <c r="E38" s="42">
        <v>48.99</v>
      </c>
      <c r="F38" s="45">
        <v>48.25</v>
      </c>
      <c r="G38" s="32"/>
      <c r="H38" s="21"/>
    </row>
    <row r="39" spans="1:8" x14ac:dyDescent="0.2">
      <c r="A39" s="40">
        <v>44907</v>
      </c>
      <c r="B39" s="41">
        <v>240784</v>
      </c>
      <c r="C39" s="42">
        <v>48.262599999999999</v>
      </c>
      <c r="D39" s="43">
        <f t="shared" si="2"/>
        <v>11620861.8784</v>
      </c>
      <c r="E39" s="42">
        <v>48.47</v>
      </c>
      <c r="F39" s="45">
        <v>48.04</v>
      </c>
      <c r="G39" s="32"/>
      <c r="H39" s="21"/>
    </row>
    <row r="40" spans="1:8" x14ac:dyDescent="0.2">
      <c r="A40" s="40">
        <v>44908</v>
      </c>
      <c r="B40" s="41">
        <v>385000</v>
      </c>
      <c r="C40" s="42">
        <v>48.642000000000003</v>
      </c>
      <c r="D40" s="43">
        <f t="shared" si="2"/>
        <v>18727170</v>
      </c>
      <c r="E40" s="42">
        <v>48.95</v>
      </c>
      <c r="F40" s="45">
        <v>48.36</v>
      </c>
      <c r="G40" s="32"/>
      <c r="H40" s="21"/>
    </row>
    <row r="41" spans="1:8" x14ac:dyDescent="0.2">
      <c r="A41" s="40">
        <v>44909</v>
      </c>
      <c r="B41" s="41">
        <v>262368</v>
      </c>
      <c r="C41" s="42">
        <v>48.666800000000002</v>
      </c>
      <c r="D41" s="43">
        <f t="shared" si="2"/>
        <v>12768610.9824</v>
      </c>
      <c r="E41" s="42">
        <v>48.84</v>
      </c>
      <c r="F41" s="45">
        <v>48.53</v>
      </c>
      <c r="G41" s="32"/>
      <c r="H41" s="21"/>
    </row>
    <row r="42" spans="1:8" x14ac:dyDescent="0.2">
      <c r="A42" s="40">
        <v>44910</v>
      </c>
      <c r="B42" s="41">
        <v>409000</v>
      </c>
      <c r="C42" s="42">
        <v>47.750700000000002</v>
      </c>
      <c r="D42" s="43">
        <f t="shared" si="2"/>
        <v>19530036.300000001</v>
      </c>
      <c r="E42" s="42">
        <v>48.49</v>
      </c>
      <c r="F42" s="45">
        <v>47.07</v>
      </c>
      <c r="G42" s="32"/>
      <c r="H42" s="21"/>
    </row>
    <row r="43" spans="1:8" x14ac:dyDescent="0.2">
      <c r="A43" s="40">
        <v>44911</v>
      </c>
      <c r="B43" s="41">
        <v>345528</v>
      </c>
      <c r="C43" s="42">
        <v>46.9221</v>
      </c>
      <c r="D43" s="43">
        <f t="shared" si="2"/>
        <v>16212899.368799999</v>
      </c>
      <c r="E43" s="42">
        <v>47.38</v>
      </c>
      <c r="F43" s="45">
        <v>46.6</v>
      </c>
      <c r="G43" s="32"/>
      <c r="H43" s="21"/>
    </row>
    <row r="44" spans="1:8" x14ac:dyDescent="0.2">
      <c r="A44" s="40">
        <v>44914</v>
      </c>
      <c r="B44" s="41">
        <v>241611</v>
      </c>
      <c r="C44" s="42">
        <v>47.358199999999997</v>
      </c>
      <c r="D44" s="43">
        <f t="shared" si="2"/>
        <v>11442262.060199998</v>
      </c>
      <c r="E44" s="42">
        <v>47.5</v>
      </c>
      <c r="F44" s="45">
        <v>47.14</v>
      </c>
      <c r="G44" s="32"/>
      <c r="H44" s="21"/>
    </row>
    <row r="45" spans="1:8" x14ac:dyDescent="0.2">
      <c r="A45" s="40">
        <v>44915</v>
      </c>
      <c r="B45" s="41">
        <v>223729</v>
      </c>
      <c r="C45" s="42">
        <v>46.952100000000002</v>
      </c>
      <c r="D45" s="43">
        <f t="shared" si="2"/>
        <v>10504546.380900001</v>
      </c>
      <c r="E45" s="42">
        <v>47.11</v>
      </c>
      <c r="F45" s="45">
        <v>46.77</v>
      </c>
      <c r="G45" s="32"/>
      <c r="H45" s="21"/>
    </row>
    <row r="46" spans="1:8" x14ac:dyDescent="0.2">
      <c r="A46" s="40">
        <v>44916</v>
      </c>
      <c r="B46" s="41">
        <v>221242</v>
      </c>
      <c r="C46" s="42">
        <v>47.503399999999999</v>
      </c>
      <c r="D46" s="43">
        <f t="shared" si="2"/>
        <v>10509747.2228</v>
      </c>
      <c r="E46" s="42">
        <v>47.85</v>
      </c>
      <c r="F46" s="45">
        <v>47.05</v>
      </c>
      <c r="G46" s="32"/>
      <c r="H46" s="21"/>
    </row>
    <row r="47" spans="1:8" x14ac:dyDescent="0.2">
      <c r="A47" s="40">
        <v>44917</v>
      </c>
      <c r="B47" s="41">
        <v>398000</v>
      </c>
      <c r="C47" s="42">
        <v>47.8292</v>
      </c>
      <c r="D47" s="43">
        <f t="shared" si="2"/>
        <v>19036021.600000001</v>
      </c>
      <c r="E47" s="42">
        <v>48.1</v>
      </c>
      <c r="F47" s="45">
        <v>47.59</v>
      </c>
      <c r="G47" s="32"/>
      <c r="H47" s="21"/>
    </row>
    <row r="48" spans="1:8" x14ac:dyDescent="0.2">
      <c r="A48" s="40">
        <v>44918</v>
      </c>
      <c r="B48" s="41">
        <v>220257</v>
      </c>
      <c r="C48" s="42">
        <v>47.866100000000003</v>
      </c>
      <c r="D48" s="43">
        <f t="shared" si="2"/>
        <v>10542843.5877</v>
      </c>
      <c r="E48" s="42">
        <v>48.14</v>
      </c>
      <c r="F48" s="45">
        <v>47.6</v>
      </c>
      <c r="G48" s="32"/>
      <c r="H48" s="21"/>
    </row>
    <row r="49" spans="1:8" x14ac:dyDescent="0.2">
      <c r="A49" s="40">
        <v>44922</v>
      </c>
      <c r="B49" s="41">
        <v>220000</v>
      </c>
      <c r="C49" s="42">
        <v>48.482999999999997</v>
      </c>
      <c r="D49" s="43">
        <f t="shared" si="2"/>
        <v>10666260</v>
      </c>
      <c r="E49" s="42">
        <v>48.65</v>
      </c>
      <c r="F49" s="45">
        <v>48.39</v>
      </c>
      <c r="G49" s="32"/>
      <c r="H49" s="21"/>
    </row>
    <row r="50" spans="1:8" x14ac:dyDescent="0.2">
      <c r="A50" s="40">
        <v>44923</v>
      </c>
      <c r="B50" s="41">
        <v>250000</v>
      </c>
      <c r="C50" s="42">
        <v>48.403399999999998</v>
      </c>
      <c r="D50" s="43">
        <f t="shared" si="2"/>
        <v>12100850</v>
      </c>
      <c r="E50" s="42">
        <v>48.65</v>
      </c>
      <c r="F50" s="45">
        <v>48.23</v>
      </c>
      <c r="G50" s="32"/>
      <c r="H50" s="21"/>
    </row>
    <row r="51" spans="1:8" x14ac:dyDescent="0.2">
      <c r="A51" s="40">
        <v>44924</v>
      </c>
      <c r="B51" s="41">
        <v>200000</v>
      </c>
      <c r="C51" s="42">
        <v>48.1539</v>
      </c>
      <c r="D51" s="43">
        <f t="shared" si="2"/>
        <v>9630780</v>
      </c>
      <c r="E51" s="42">
        <v>48.25</v>
      </c>
      <c r="F51" s="45">
        <v>48.02</v>
      </c>
      <c r="G51" s="32"/>
      <c r="H51" s="21"/>
    </row>
    <row r="52" spans="1:8" x14ac:dyDescent="0.2">
      <c r="A52" s="40">
        <v>44925</v>
      </c>
      <c r="B52" s="41">
        <v>103000</v>
      </c>
      <c r="C52" s="42">
        <v>47.997900000000001</v>
      </c>
      <c r="D52" s="43">
        <f t="shared" si="2"/>
        <v>4943783.7</v>
      </c>
      <c r="E52" s="42">
        <v>48.12</v>
      </c>
      <c r="F52" s="45">
        <v>47.84</v>
      </c>
      <c r="G52" s="32"/>
      <c r="H52" s="21"/>
    </row>
    <row r="53" spans="1:8" x14ac:dyDescent="0.2">
      <c r="A53" s="40">
        <v>44929</v>
      </c>
      <c r="B53" s="41">
        <v>266000</v>
      </c>
      <c r="C53" s="42">
        <v>48.887999999999998</v>
      </c>
      <c r="D53" s="43">
        <f t="shared" si="2"/>
        <v>13004208</v>
      </c>
      <c r="E53" s="42">
        <v>49.25</v>
      </c>
      <c r="F53" s="45">
        <v>48.34</v>
      </c>
      <c r="G53" s="32"/>
      <c r="H53" s="21"/>
    </row>
    <row r="54" spans="1:8" x14ac:dyDescent="0.2">
      <c r="A54" s="40">
        <v>44930</v>
      </c>
      <c r="B54" s="41">
        <v>232000</v>
      </c>
      <c r="C54" s="42">
        <v>49.723700000000001</v>
      </c>
      <c r="D54" s="43">
        <f t="shared" si="2"/>
        <v>11535898.4</v>
      </c>
      <c r="E54" s="42">
        <v>49.89</v>
      </c>
      <c r="F54" s="45">
        <v>49.55</v>
      </c>
      <c r="G54" s="32"/>
      <c r="H54" s="21"/>
    </row>
    <row r="55" spans="1:8" x14ac:dyDescent="0.2">
      <c r="A55" s="40">
        <v>44931</v>
      </c>
      <c r="B55" s="41">
        <v>248000</v>
      </c>
      <c r="C55" s="42">
        <v>49.699300000000001</v>
      </c>
      <c r="D55" s="43">
        <f t="shared" si="2"/>
        <v>12325426.4</v>
      </c>
      <c r="E55" s="42">
        <v>49.94</v>
      </c>
      <c r="F55" s="45">
        <v>49.41</v>
      </c>
      <c r="G55" s="32"/>
      <c r="H55" s="21"/>
    </row>
    <row r="56" spans="1:8" x14ac:dyDescent="0.2">
      <c r="A56" s="40">
        <v>44932</v>
      </c>
      <c r="B56" s="41">
        <v>238000</v>
      </c>
      <c r="C56" s="42">
        <v>49.866900000000001</v>
      </c>
      <c r="D56" s="43">
        <f t="shared" si="2"/>
        <v>11868322.200000001</v>
      </c>
      <c r="E56" s="42">
        <v>50.12</v>
      </c>
      <c r="F56" s="45">
        <v>49.67</v>
      </c>
      <c r="G56" s="32"/>
      <c r="H56" s="21"/>
    </row>
    <row r="57" spans="1:8" x14ac:dyDescent="0.2">
      <c r="A57" s="40">
        <v>44935</v>
      </c>
      <c r="B57" s="41">
        <v>233000</v>
      </c>
      <c r="C57" s="42">
        <v>50.935200000000002</v>
      </c>
      <c r="D57" s="43">
        <f t="shared" si="2"/>
        <v>11867901.6</v>
      </c>
      <c r="E57" s="42">
        <v>51.2</v>
      </c>
      <c r="F57" s="45">
        <v>50.48</v>
      </c>
      <c r="G57" s="32"/>
      <c r="H57" s="21"/>
    </row>
    <row r="58" spans="1:8" x14ac:dyDescent="0.2">
      <c r="A58" s="40">
        <v>44936</v>
      </c>
      <c r="B58" s="41">
        <v>309000</v>
      </c>
      <c r="C58" s="42">
        <v>50.748399999999997</v>
      </c>
      <c r="D58" s="43">
        <f t="shared" si="2"/>
        <v>15681255.6</v>
      </c>
      <c r="E58" s="42">
        <v>50.9</v>
      </c>
      <c r="F58" s="45">
        <v>50.36</v>
      </c>
      <c r="G58" s="32"/>
      <c r="H58" s="21"/>
    </row>
    <row r="59" spans="1:8" x14ac:dyDescent="0.2">
      <c r="A59" s="40">
        <v>44937</v>
      </c>
      <c r="B59" s="41">
        <v>238000</v>
      </c>
      <c r="C59" s="42">
        <v>50.832900000000002</v>
      </c>
      <c r="D59" s="43">
        <f t="shared" si="2"/>
        <v>12098230.200000001</v>
      </c>
      <c r="E59" s="42">
        <v>51.12</v>
      </c>
      <c r="F59" s="45">
        <v>50.62</v>
      </c>
      <c r="G59" s="32"/>
      <c r="H59" s="21"/>
    </row>
    <row r="60" spans="1:8" x14ac:dyDescent="0.2">
      <c r="A60" s="40">
        <v>44938</v>
      </c>
      <c r="B60" s="41">
        <v>241000</v>
      </c>
      <c r="C60" s="42">
        <v>51.034799999999997</v>
      </c>
      <c r="D60" s="43">
        <f t="shared" si="2"/>
        <v>12299386.799999999</v>
      </c>
      <c r="E60" s="42">
        <v>51.34</v>
      </c>
      <c r="F60" s="45">
        <v>50.86</v>
      </c>
      <c r="G60" s="32"/>
      <c r="H60" s="21"/>
    </row>
    <row r="61" spans="1:8" x14ac:dyDescent="0.2">
      <c r="A61" s="40">
        <v>44939</v>
      </c>
      <c r="B61" s="41">
        <v>365020</v>
      </c>
      <c r="C61" s="42">
        <v>50.77</v>
      </c>
      <c r="D61" s="43">
        <f t="shared" si="2"/>
        <v>18532065.400000002</v>
      </c>
      <c r="E61" s="42">
        <v>51.12</v>
      </c>
      <c r="F61" s="45">
        <v>50.54</v>
      </c>
      <c r="G61" s="32"/>
      <c r="H61" s="21"/>
    </row>
    <row r="62" spans="1:8" x14ac:dyDescent="0.2">
      <c r="A62" s="40">
        <v>44942</v>
      </c>
      <c r="B62" s="41">
        <v>232205</v>
      </c>
      <c r="C62" s="42">
        <v>51.310499999999998</v>
      </c>
      <c r="D62" s="43">
        <f t="shared" si="2"/>
        <v>11914554.6525</v>
      </c>
      <c r="E62" s="42">
        <v>51.66</v>
      </c>
      <c r="F62" s="45">
        <v>50.78</v>
      </c>
      <c r="G62" s="32"/>
      <c r="H62" s="21"/>
    </row>
    <row r="63" spans="1:8" x14ac:dyDescent="0.2">
      <c r="A63" s="40">
        <v>44943</v>
      </c>
      <c r="B63" s="41">
        <v>260205</v>
      </c>
      <c r="C63" s="42">
        <v>51.528500000000001</v>
      </c>
      <c r="D63" s="43">
        <f t="shared" si="2"/>
        <v>13407973.342500001</v>
      </c>
      <c r="E63" s="42">
        <v>51.72</v>
      </c>
      <c r="F63" s="45">
        <v>51.3</v>
      </c>
      <c r="G63" s="32"/>
      <c r="H63" s="21"/>
    </row>
    <row r="64" spans="1:8" x14ac:dyDescent="0.2">
      <c r="A64" s="40">
        <v>44944</v>
      </c>
      <c r="B64" s="41">
        <v>236000</v>
      </c>
      <c r="C64" s="42">
        <v>51.768799999999999</v>
      </c>
      <c r="D64" s="43">
        <f t="shared" si="2"/>
        <v>12217436.799999999</v>
      </c>
      <c r="E64" s="42">
        <v>52.1</v>
      </c>
      <c r="F64" s="45">
        <v>51.4</v>
      </c>
      <c r="G64" s="32"/>
      <c r="H64" s="21"/>
    </row>
    <row r="65" spans="1:8" x14ac:dyDescent="0.2">
      <c r="A65" s="40">
        <v>44945</v>
      </c>
      <c r="B65" s="41">
        <v>252000</v>
      </c>
      <c r="C65" s="42">
        <v>51.824800000000003</v>
      </c>
      <c r="D65" s="43">
        <f t="shared" si="2"/>
        <v>13059849.600000001</v>
      </c>
      <c r="E65" s="42">
        <v>52.22</v>
      </c>
      <c r="F65" s="45">
        <v>51.5</v>
      </c>
      <c r="G65" s="32"/>
      <c r="H65" s="21"/>
    </row>
    <row r="66" spans="1:8" x14ac:dyDescent="0.2">
      <c r="A66" s="40">
        <v>44946</v>
      </c>
      <c r="B66" s="41">
        <v>342000</v>
      </c>
      <c r="C66" s="42">
        <v>52.3172</v>
      </c>
      <c r="D66" s="43">
        <f t="shared" si="2"/>
        <v>17892482.399999999</v>
      </c>
      <c r="E66" s="42">
        <v>52.54</v>
      </c>
      <c r="F66" s="45">
        <v>52.18</v>
      </c>
      <c r="G66" s="32"/>
      <c r="H66" s="21"/>
    </row>
    <row r="67" spans="1:8" x14ac:dyDescent="0.2">
      <c r="A67" s="40">
        <v>44949</v>
      </c>
      <c r="B67" s="41">
        <v>270000</v>
      </c>
      <c r="C67" s="42">
        <v>52.477899999999998</v>
      </c>
      <c r="D67" s="43">
        <f t="shared" si="2"/>
        <v>14169033</v>
      </c>
      <c r="E67" s="42">
        <v>52.76</v>
      </c>
      <c r="F67" s="45">
        <v>52.3</v>
      </c>
      <c r="G67" s="32"/>
      <c r="H67" s="21"/>
    </row>
    <row r="68" spans="1:8" x14ac:dyDescent="0.2">
      <c r="A68" s="40">
        <v>44950</v>
      </c>
      <c r="B68" s="41">
        <v>253000</v>
      </c>
      <c r="C68" s="42">
        <v>53.108199999999997</v>
      </c>
      <c r="D68" s="43">
        <f t="shared" si="2"/>
        <v>13436374.6</v>
      </c>
      <c r="E68" s="42">
        <v>53.38</v>
      </c>
      <c r="F68" s="45">
        <v>52.8</v>
      </c>
      <c r="G68" s="32"/>
      <c r="H68" s="21"/>
    </row>
    <row r="69" spans="1:8" x14ac:dyDescent="0.2">
      <c r="A69" s="40">
        <v>44951</v>
      </c>
      <c r="B69" s="41">
        <v>246759</v>
      </c>
      <c r="C69" s="42">
        <v>53.2089</v>
      </c>
      <c r="D69" s="43">
        <f t="shared" si="2"/>
        <v>13129774.9551</v>
      </c>
      <c r="E69" s="42">
        <v>53.42</v>
      </c>
      <c r="F69" s="45">
        <v>53.08</v>
      </c>
      <c r="G69" s="32"/>
      <c r="H69" s="21"/>
    </row>
    <row r="70" spans="1:8" x14ac:dyDescent="0.2">
      <c r="A70" s="40">
        <v>44952</v>
      </c>
      <c r="B70" s="41">
        <v>237000</v>
      </c>
      <c r="C70" s="42">
        <v>53.158900000000003</v>
      </c>
      <c r="D70" s="43">
        <f t="shared" si="2"/>
        <v>12598659.300000001</v>
      </c>
      <c r="E70" s="42">
        <v>53.36</v>
      </c>
      <c r="F70" s="45">
        <v>52.92</v>
      </c>
      <c r="G70" s="32"/>
      <c r="H70" s="21"/>
    </row>
    <row r="71" spans="1:8" x14ac:dyDescent="0.2">
      <c r="A71" s="40">
        <v>44953</v>
      </c>
      <c r="B71" s="41">
        <v>290000</v>
      </c>
      <c r="C71" s="42">
        <v>54.1997</v>
      </c>
      <c r="D71" s="43">
        <f t="shared" si="2"/>
        <v>15717913</v>
      </c>
      <c r="E71" s="42">
        <v>54.58</v>
      </c>
      <c r="F71" s="45">
        <v>53.66</v>
      </c>
      <c r="G71" s="32"/>
      <c r="H71" s="21"/>
    </row>
    <row r="72" spans="1:8" x14ac:dyDescent="0.2">
      <c r="A72" s="40">
        <v>44956</v>
      </c>
      <c r="B72" s="41">
        <v>300000</v>
      </c>
      <c r="C72" s="42">
        <v>54.368299999999998</v>
      </c>
      <c r="D72" s="43">
        <f t="shared" si="2"/>
        <v>16310490</v>
      </c>
      <c r="E72" s="42">
        <v>54.88</v>
      </c>
      <c r="F72" s="45">
        <v>53.84</v>
      </c>
      <c r="G72" s="32"/>
      <c r="H72" s="21"/>
    </row>
    <row r="73" spans="1:8" x14ac:dyDescent="0.2">
      <c r="A73" s="40">
        <v>44957</v>
      </c>
      <c r="B73" s="41">
        <v>301000</v>
      </c>
      <c r="C73" s="42">
        <v>54.4497</v>
      </c>
      <c r="D73" s="43">
        <f t="shared" si="2"/>
        <v>16389359.699999999</v>
      </c>
      <c r="E73" s="42">
        <v>54.76</v>
      </c>
      <c r="F73" s="45">
        <v>54.24</v>
      </c>
      <c r="G73" s="32"/>
      <c r="H73" s="21"/>
    </row>
    <row r="74" spans="1:8" x14ac:dyDescent="0.2">
      <c r="A74" s="40">
        <v>44958</v>
      </c>
      <c r="B74" s="41">
        <v>381000</v>
      </c>
      <c r="C74" s="42">
        <v>55.065199999999997</v>
      </c>
      <c r="D74" s="43">
        <f t="shared" si="2"/>
        <v>20979841.199999999</v>
      </c>
      <c r="E74" s="42">
        <v>55.28</v>
      </c>
      <c r="F74" s="45">
        <v>54.66</v>
      </c>
      <c r="G74" s="32"/>
      <c r="H74" s="21"/>
    </row>
    <row r="75" spans="1:8" x14ac:dyDescent="0.2">
      <c r="A75" s="40">
        <v>44959</v>
      </c>
      <c r="B75" s="41">
        <v>298000</v>
      </c>
      <c r="C75" s="42">
        <v>55.332599999999999</v>
      </c>
      <c r="D75" s="43">
        <f t="shared" si="2"/>
        <v>16489114.799999999</v>
      </c>
      <c r="E75" s="42">
        <v>55.56</v>
      </c>
      <c r="F75" s="45">
        <v>55.1</v>
      </c>
      <c r="G75" s="32"/>
      <c r="H75" s="21"/>
    </row>
    <row r="76" spans="1:8" x14ac:dyDescent="0.2">
      <c r="A76" s="40">
        <v>44960</v>
      </c>
      <c r="B76" s="41">
        <v>309164</v>
      </c>
      <c r="C76" s="42">
        <v>55.0349</v>
      </c>
      <c r="D76" s="43">
        <f t="shared" si="2"/>
        <v>17014809.823600002</v>
      </c>
      <c r="E76" s="42">
        <v>55.56</v>
      </c>
      <c r="F76" s="45">
        <v>54.68</v>
      </c>
      <c r="G76" s="32"/>
      <c r="H76" s="21"/>
    </row>
    <row r="77" spans="1:8" x14ac:dyDescent="0.2">
      <c r="A77" s="40">
        <v>44963</v>
      </c>
      <c r="B77" s="41">
        <v>365000</v>
      </c>
      <c r="C77" s="42">
        <v>54.727499999999999</v>
      </c>
      <c r="D77" s="43">
        <f t="shared" si="2"/>
        <v>19975537.5</v>
      </c>
      <c r="E77" s="42">
        <v>55.06</v>
      </c>
      <c r="F77" s="45">
        <v>54.54</v>
      </c>
      <c r="G77" s="32"/>
      <c r="H77" s="21"/>
    </row>
    <row r="78" spans="1:8" x14ac:dyDescent="0.2">
      <c r="A78" s="40">
        <v>44964</v>
      </c>
      <c r="B78" s="41">
        <v>246000</v>
      </c>
      <c r="C78" s="42">
        <v>55.1432</v>
      </c>
      <c r="D78" s="43">
        <f t="shared" si="2"/>
        <v>13565227.199999999</v>
      </c>
      <c r="E78" s="42">
        <v>55.3</v>
      </c>
      <c r="F78" s="45">
        <v>54.72</v>
      </c>
      <c r="G78" s="32"/>
      <c r="H78" s="21"/>
    </row>
    <row r="79" spans="1:8" x14ac:dyDescent="0.2">
      <c r="A79" s="40">
        <v>44965</v>
      </c>
      <c r="B79" s="41">
        <v>410000</v>
      </c>
      <c r="C79" s="42">
        <v>55.594299999999997</v>
      </c>
      <c r="D79" s="43">
        <f t="shared" si="2"/>
        <v>22793663</v>
      </c>
      <c r="E79" s="42">
        <v>55.88</v>
      </c>
      <c r="F79" s="45">
        <v>55.26</v>
      </c>
      <c r="G79" s="32"/>
      <c r="H79" s="21"/>
    </row>
    <row r="80" spans="1:8" x14ac:dyDescent="0.2">
      <c r="A80" s="40">
        <v>44966</v>
      </c>
      <c r="B80" s="41">
        <v>260000</v>
      </c>
      <c r="C80" s="42">
        <v>55.5914</v>
      </c>
      <c r="D80" s="43">
        <f t="shared" si="2"/>
        <v>14453764</v>
      </c>
      <c r="E80" s="42">
        <v>55.78</v>
      </c>
      <c r="F80" s="45">
        <v>55.42</v>
      </c>
      <c r="G80" s="32"/>
      <c r="H80" s="21"/>
    </row>
    <row r="81" spans="1:8" x14ac:dyDescent="0.2">
      <c r="A81" s="40">
        <v>44967</v>
      </c>
      <c r="B81" s="41">
        <v>350000</v>
      </c>
      <c r="C81" s="42">
        <v>55.0092</v>
      </c>
      <c r="D81" s="43">
        <f t="shared" si="2"/>
        <v>19253220</v>
      </c>
      <c r="E81" s="42">
        <v>55.52</v>
      </c>
      <c r="F81" s="45">
        <v>54.68</v>
      </c>
      <c r="G81" s="32"/>
      <c r="H81" s="21"/>
    </row>
    <row r="82" spans="1:8" x14ac:dyDescent="0.2">
      <c r="A82" s="40">
        <v>44970</v>
      </c>
      <c r="B82" s="41">
        <v>229000</v>
      </c>
      <c r="C82" s="42">
        <v>55.187899999999999</v>
      </c>
      <c r="D82" s="43">
        <f t="shared" si="2"/>
        <v>12638029.1</v>
      </c>
      <c r="E82" s="42">
        <v>55.4</v>
      </c>
      <c r="F82" s="45">
        <v>54.84</v>
      </c>
      <c r="G82" s="32"/>
      <c r="H82" s="21"/>
    </row>
    <row r="83" spans="1:8" x14ac:dyDescent="0.2">
      <c r="A83" s="40">
        <v>44971</v>
      </c>
      <c r="B83" s="41">
        <v>230000</v>
      </c>
      <c r="C83" s="42">
        <v>55.686799999999998</v>
      </c>
      <c r="D83" s="43">
        <f t="shared" si="2"/>
        <v>12807964</v>
      </c>
      <c r="E83" s="42">
        <v>55.94</v>
      </c>
      <c r="F83" s="45">
        <v>55.4</v>
      </c>
      <c r="G83" s="32"/>
      <c r="H83" s="21"/>
    </row>
    <row r="84" spans="1:8" x14ac:dyDescent="0.2">
      <c r="A84" s="40">
        <v>44972</v>
      </c>
      <c r="B84" s="41">
        <v>229000</v>
      </c>
      <c r="C84" s="42">
        <v>56.293500000000002</v>
      </c>
      <c r="D84" s="43">
        <f t="shared" si="2"/>
        <v>12891211.5</v>
      </c>
      <c r="E84" s="42">
        <v>56.8</v>
      </c>
      <c r="F84" s="45">
        <v>55.72</v>
      </c>
      <c r="G84" s="32"/>
      <c r="H84" s="21"/>
    </row>
    <row r="85" spans="1:8" x14ac:dyDescent="0.2">
      <c r="A85" s="40">
        <v>44973</v>
      </c>
      <c r="B85" s="41">
        <v>300000</v>
      </c>
      <c r="C85" s="42">
        <v>56.784199999999998</v>
      </c>
      <c r="D85" s="43">
        <f t="shared" si="2"/>
        <v>17035260</v>
      </c>
      <c r="E85" s="42">
        <v>57.06</v>
      </c>
      <c r="F85" s="45">
        <v>56.44</v>
      </c>
      <c r="G85" s="32"/>
      <c r="H85" s="21"/>
    </row>
    <row r="86" spans="1:8" x14ac:dyDescent="0.2">
      <c r="A86" s="40">
        <v>44974</v>
      </c>
      <c r="B86" s="41">
        <v>229000</v>
      </c>
      <c r="C86" s="42">
        <v>56.821100000000001</v>
      </c>
      <c r="D86" s="43">
        <f t="shared" si="2"/>
        <v>13012031.9</v>
      </c>
      <c r="E86" s="42">
        <v>57.06</v>
      </c>
      <c r="F86" s="45">
        <v>56.6</v>
      </c>
      <c r="G86" s="32"/>
      <c r="H86" s="21"/>
    </row>
    <row r="87" spans="1:8" x14ac:dyDescent="0.2">
      <c r="A87" s="40">
        <v>44977</v>
      </c>
      <c r="B87" s="41">
        <v>125000</v>
      </c>
      <c r="C87" s="42">
        <v>57.572299999999998</v>
      </c>
      <c r="D87" s="43">
        <f t="shared" si="2"/>
        <v>7196537.5</v>
      </c>
      <c r="E87" s="42">
        <v>57.82</v>
      </c>
      <c r="F87" s="45">
        <v>57.34</v>
      </c>
      <c r="G87" s="32"/>
      <c r="H87" s="21"/>
    </row>
    <row r="88" spans="1:8" x14ac:dyDescent="0.2">
      <c r="A88" s="40">
        <v>44978</v>
      </c>
      <c r="B88" s="41">
        <v>125000</v>
      </c>
      <c r="C88" s="42">
        <v>57.113799999999998</v>
      </c>
      <c r="D88" s="43">
        <f t="shared" si="2"/>
        <v>7139225</v>
      </c>
      <c r="E88" s="42">
        <v>57.6</v>
      </c>
      <c r="F88" s="45">
        <v>56.8</v>
      </c>
      <c r="G88" s="32"/>
      <c r="H88" s="21"/>
    </row>
    <row r="89" spans="1:8" x14ac:dyDescent="0.2">
      <c r="A89" s="40">
        <v>44979</v>
      </c>
      <c r="B89" s="41">
        <v>232000</v>
      </c>
      <c r="C89" s="42">
        <v>56.776499999999999</v>
      </c>
      <c r="D89" s="43">
        <f t="shared" si="2"/>
        <v>13172148</v>
      </c>
      <c r="E89" s="42">
        <v>57.06</v>
      </c>
      <c r="F89" s="45">
        <v>56.38</v>
      </c>
      <c r="G89" s="32"/>
      <c r="H89" s="21"/>
    </row>
    <row r="90" spans="1:8" x14ac:dyDescent="0.2">
      <c r="A90" s="40">
        <v>44980</v>
      </c>
      <c r="B90" s="41">
        <v>77000</v>
      </c>
      <c r="C90" s="42">
        <v>57.242800000000003</v>
      </c>
      <c r="D90" s="43">
        <f t="shared" si="2"/>
        <v>4407695.6000000006</v>
      </c>
      <c r="E90" s="42">
        <v>57.46</v>
      </c>
      <c r="F90" s="45">
        <v>56.98</v>
      </c>
      <c r="G90" s="32"/>
      <c r="H90" s="21"/>
    </row>
    <row r="91" spans="1:8" x14ac:dyDescent="0.2">
      <c r="A91" s="40">
        <v>44981</v>
      </c>
      <c r="B91" s="41">
        <v>417000</v>
      </c>
      <c r="C91" s="42">
        <v>57.033000000000001</v>
      </c>
      <c r="D91" s="43">
        <f t="shared" ref="D91:D105" si="3">B91*C91</f>
        <v>23782761</v>
      </c>
      <c r="E91" s="42">
        <v>57.68</v>
      </c>
      <c r="F91" s="45">
        <v>56.64</v>
      </c>
      <c r="G91" s="32"/>
      <c r="H91" s="21"/>
    </row>
    <row r="92" spans="1:8" x14ac:dyDescent="0.2">
      <c r="A92" s="40">
        <v>44984</v>
      </c>
      <c r="B92" s="41">
        <v>280000</v>
      </c>
      <c r="C92" s="42">
        <v>58.004399999999997</v>
      </c>
      <c r="D92" s="43">
        <f t="shared" si="3"/>
        <v>16241232</v>
      </c>
      <c r="E92" s="42">
        <v>58.44</v>
      </c>
      <c r="F92" s="45">
        <v>57.32</v>
      </c>
      <c r="G92" s="32"/>
      <c r="H92" s="21"/>
    </row>
    <row r="93" spans="1:8" x14ac:dyDescent="0.2">
      <c r="A93" s="40">
        <v>44985</v>
      </c>
      <c r="B93" s="41">
        <v>329000</v>
      </c>
      <c r="C93" s="42">
        <v>58.177199999999999</v>
      </c>
      <c r="D93" s="43">
        <f t="shared" si="3"/>
        <v>19140298.800000001</v>
      </c>
      <c r="E93" s="42">
        <v>58.5</v>
      </c>
      <c r="F93" s="45">
        <v>57.84</v>
      </c>
      <c r="G93" s="32"/>
      <c r="H93" s="21"/>
    </row>
    <row r="94" spans="1:8" x14ac:dyDescent="0.2">
      <c r="A94" s="40">
        <v>44986</v>
      </c>
      <c r="B94" s="41">
        <v>260000</v>
      </c>
      <c r="C94" s="42">
        <v>58.338299999999997</v>
      </c>
      <c r="D94" s="43">
        <f t="shared" si="3"/>
        <v>15167958</v>
      </c>
      <c r="E94" s="42">
        <v>58.56</v>
      </c>
      <c r="F94" s="45">
        <v>58.08</v>
      </c>
      <c r="G94" s="32"/>
      <c r="H94" s="21"/>
    </row>
    <row r="95" spans="1:8" x14ac:dyDescent="0.2">
      <c r="A95" s="40">
        <v>44987</v>
      </c>
      <c r="B95" s="41">
        <v>231000</v>
      </c>
      <c r="C95" s="42">
        <v>58.435499999999998</v>
      </c>
      <c r="D95" s="43">
        <f t="shared" si="3"/>
        <v>13498600.5</v>
      </c>
      <c r="E95" s="42">
        <v>58.96</v>
      </c>
      <c r="F95" s="45">
        <v>57.88</v>
      </c>
      <c r="G95" s="32"/>
      <c r="H95" s="21"/>
    </row>
    <row r="96" spans="1:8" x14ac:dyDescent="0.2">
      <c r="A96" s="40">
        <v>44988</v>
      </c>
      <c r="B96" s="41">
        <v>250000</v>
      </c>
      <c r="C96" s="42">
        <v>59.281999999999996</v>
      </c>
      <c r="D96" s="43">
        <f t="shared" si="3"/>
        <v>14820500</v>
      </c>
      <c r="E96" s="42">
        <v>59.42</v>
      </c>
      <c r="F96" s="45">
        <v>59</v>
      </c>
      <c r="G96" s="32"/>
      <c r="H96" s="21"/>
    </row>
    <row r="97" spans="1:8" x14ac:dyDescent="0.2">
      <c r="A97" s="40">
        <v>44991</v>
      </c>
      <c r="B97" s="41">
        <v>270000</v>
      </c>
      <c r="C97" s="42">
        <v>59.345599999999997</v>
      </c>
      <c r="D97" s="43">
        <f t="shared" si="3"/>
        <v>16023312</v>
      </c>
      <c r="E97" s="42">
        <v>59.46</v>
      </c>
      <c r="F97" s="45">
        <v>59.2</v>
      </c>
      <c r="G97" s="32"/>
      <c r="H97" s="21"/>
    </row>
    <row r="98" spans="1:8" x14ac:dyDescent="0.2">
      <c r="A98" s="40">
        <v>44992</v>
      </c>
      <c r="B98" s="41">
        <v>270000</v>
      </c>
      <c r="C98" s="42">
        <v>59.276800000000001</v>
      </c>
      <c r="D98" s="43">
        <f t="shared" si="3"/>
        <v>16004736</v>
      </c>
      <c r="E98" s="42">
        <v>59.4</v>
      </c>
      <c r="F98" s="45">
        <v>59.08</v>
      </c>
      <c r="G98" s="32"/>
      <c r="H98" s="21"/>
    </row>
    <row r="99" spans="1:8" x14ac:dyDescent="0.2">
      <c r="A99" s="40">
        <v>44993</v>
      </c>
      <c r="B99" s="41">
        <v>247000</v>
      </c>
      <c r="C99" s="42">
        <v>59.208399999999997</v>
      </c>
      <c r="D99" s="43">
        <f t="shared" si="3"/>
        <v>14624474.799999999</v>
      </c>
      <c r="E99" s="42">
        <v>59.56</v>
      </c>
      <c r="F99" s="45">
        <v>58.98</v>
      </c>
      <c r="G99" s="32"/>
      <c r="H99" s="21"/>
    </row>
    <row r="100" spans="1:8" x14ac:dyDescent="0.2">
      <c r="A100" s="40">
        <v>44994</v>
      </c>
      <c r="B100" s="41">
        <v>307000</v>
      </c>
      <c r="C100" s="42">
        <v>59.011099999999999</v>
      </c>
      <c r="D100" s="43">
        <f t="shared" si="3"/>
        <v>18116407.699999999</v>
      </c>
      <c r="E100" s="42">
        <v>59.6</v>
      </c>
      <c r="F100" s="45">
        <v>58.56</v>
      </c>
      <c r="G100" s="32"/>
      <c r="H100" s="21"/>
    </row>
    <row r="101" spans="1:8" x14ac:dyDescent="0.2">
      <c r="A101" s="40">
        <v>44995</v>
      </c>
      <c r="B101" s="41">
        <v>417000</v>
      </c>
      <c r="C101" s="42">
        <v>58.007800000000003</v>
      </c>
      <c r="D101" s="43">
        <f t="shared" si="3"/>
        <v>24189252.600000001</v>
      </c>
      <c r="E101" s="42">
        <v>58.36</v>
      </c>
      <c r="F101" s="45">
        <v>57.5</v>
      </c>
      <c r="G101" s="32"/>
      <c r="H101" s="21"/>
    </row>
    <row r="102" spans="1:8" x14ac:dyDescent="0.2">
      <c r="A102" s="40">
        <v>44998</v>
      </c>
      <c r="B102" s="41">
        <v>417000</v>
      </c>
      <c r="C102" s="42">
        <v>56.278500000000001</v>
      </c>
      <c r="D102" s="43">
        <f t="shared" si="3"/>
        <v>23468134.5</v>
      </c>
      <c r="E102" s="42">
        <v>57.64</v>
      </c>
      <c r="F102" s="45">
        <v>55.7</v>
      </c>
      <c r="G102" s="32"/>
      <c r="H102" s="21"/>
    </row>
    <row r="103" spans="1:8" x14ac:dyDescent="0.2">
      <c r="A103" s="40">
        <v>44999</v>
      </c>
      <c r="B103" s="41">
        <v>222000</v>
      </c>
      <c r="C103" s="42">
        <v>56.887799999999999</v>
      </c>
      <c r="D103" s="43">
        <f t="shared" si="3"/>
        <v>12629091.6</v>
      </c>
      <c r="E103" s="42">
        <v>57.62</v>
      </c>
      <c r="F103" s="45">
        <v>56.26</v>
      </c>
      <c r="G103" s="32"/>
      <c r="H103" s="21"/>
    </row>
    <row r="104" spans="1:8" x14ac:dyDescent="0.2">
      <c r="A104" s="40">
        <v>45000</v>
      </c>
      <c r="B104" s="41">
        <v>417000</v>
      </c>
      <c r="C104" s="42">
        <v>56.183500000000002</v>
      </c>
      <c r="D104" s="43">
        <f t="shared" si="3"/>
        <v>23428519.5</v>
      </c>
      <c r="E104" s="42">
        <v>57.46</v>
      </c>
      <c r="F104" s="45">
        <v>55.56</v>
      </c>
      <c r="G104" s="32"/>
      <c r="H104" s="21"/>
    </row>
    <row r="105" spans="1:8" x14ac:dyDescent="0.2">
      <c r="A105" s="40">
        <v>45001</v>
      </c>
      <c r="B105" s="41">
        <v>266000</v>
      </c>
      <c r="C105" s="42">
        <v>56.282699999999998</v>
      </c>
      <c r="D105" s="43">
        <f t="shared" si="3"/>
        <v>14971198.199999999</v>
      </c>
      <c r="E105" s="42">
        <v>56.84</v>
      </c>
      <c r="F105" s="45">
        <v>55.98</v>
      </c>
      <c r="G105" s="32"/>
      <c r="H105" s="21"/>
    </row>
    <row r="106" spans="1:8" x14ac:dyDescent="0.2">
      <c r="A106" s="40">
        <v>45002</v>
      </c>
      <c r="B106" s="41">
        <v>417000</v>
      </c>
      <c r="C106" s="42">
        <v>56.387500000000003</v>
      </c>
      <c r="D106" s="43">
        <f t="shared" si="1"/>
        <v>23513587.5</v>
      </c>
      <c r="E106" s="42">
        <v>57.52</v>
      </c>
      <c r="F106" s="45">
        <v>55.72</v>
      </c>
      <c r="G106" s="32"/>
      <c r="H106" s="2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Second Trading Line</vt:lpstr>
      <vt:lpstr>'Second Trading Line'!_Hlk118190612</vt:lpstr>
    </vt:vector>
  </TitlesOfParts>
  <Company>Credit Suisse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Otth Andreas (ZUEB 1)</dc:creator>
  <cp:lastModifiedBy>Pescuma, Vincenzo (VPCD 64)</cp:lastModifiedBy>
  <cp:lastPrinted>2011-03-04T12:21:28Z</cp:lastPrinted>
  <dcterms:created xsi:type="dcterms:W3CDTF">2010-04-23T11:17:44Z</dcterms:created>
  <dcterms:modified xsi:type="dcterms:W3CDTF">2023-03-17T15:59:34Z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SIProp12DataClass+304a34c9-5b17-4e2a-bdc3-dec6a43f35e7">
    <vt:lpwstr>v=1.2&gt;I=304a34c9-5b17-4e2a-bdc3-dec6a43f35e7&amp;N=Unrestricted&amp;V=1.3&amp;U=S-1-5-21-3718294971-3193642644-4012788348-38824&amp;D=Otth%2c+Andreas+(VPCD+64)&amp;A=Associated&amp;H=False</vt:lpwstr>
  </property>
  <property fmtid="{D5CDD505-2E9C-101B-9397-08002B2CF9AE}" pid="3" name="Classification">
    <vt:lpwstr>Unrestricted</vt:lpwstr>
  </property>
  <property fmtid="{D5CDD505-2E9C-101B-9397-08002B2CF9AE}" pid="4" name="_NewReviewCycle">
    <vt:lpwstr/>
  </property>
  <property fmtid="{D5CDD505-2E9C-101B-9397-08002B2CF9AE}" pid="5" name="MSIP_Label_f3732d58-8c18-4bab-8f62-1159a69060e9_Enabled">
    <vt:lpwstr>True</vt:lpwstr>
  </property>
  <property fmtid="{D5CDD505-2E9C-101B-9397-08002B2CF9AE}" pid="6" name="MSIP_Label_f3732d58-8c18-4bab-8f62-1159a69060e9_SiteId">
    <vt:lpwstr>d0df3d96-c065-41c3-8c0b-5dcaa460ec33</vt:lpwstr>
  </property>
  <property fmtid="{D5CDD505-2E9C-101B-9397-08002B2CF9AE}" pid="7" name="MSIP_Label_f3732d58-8c18-4bab-8f62-1159a69060e9_Owner">
    <vt:lpwstr>marc.o.schneider@credit-suisse.com</vt:lpwstr>
  </property>
  <property fmtid="{D5CDD505-2E9C-101B-9397-08002B2CF9AE}" pid="8" name="MSIP_Label_f3732d58-8c18-4bab-8f62-1159a69060e9_SetDate">
    <vt:lpwstr>2022-11-07T14:52:57.4853140Z</vt:lpwstr>
  </property>
  <property fmtid="{D5CDD505-2E9C-101B-9397-08002B2CF9AE}" pid="9" name="MSIP_Label_f3732d58-8c18-4bab-8f62-1159a69060e9_Name">
    <vt:lpwstr>Unrestricted</vt:lpwstr>
  </property>
  <property fmtid="{D5CDD505-2E9C-101B-9397-08002B2CF9AE}" pid="10" name="MSIP_Label_f3732d58-8c18-4bab-8f62-1159a69060e9_Application">
    <vt:lpwstr>Microsoft Azure Information Protection</vt:lpwstr>
  </property>
  <property fmtid="{D5CDD505-2E9C-101B-9397-08002B2CF9AE}" pid="11" name="MSIP_Label_f3732d58-8c18-4bab-8f62-1159a69060e9_ActionId">
    <vt:lpwstr>0e4105a8-fd14-40a1-baf8-cf53fbe21349</vt:lpwstr>
  </property>
  <property fmtid="{D5CDD505-2E9C-101B-9397-08002B2CF9AE}" pid="12" name="MSIP_Label_f3732d58-8c18-4bab-8f62-1159a69060e9_Extended_MSFT_Method">
    <vt:lpwstr>Automatic</vt:lpwstr>
  </property>
  <property fmtid="{D5CDD505-2E9C-101B-9397-08002B2CF9AE}" pid="13" name="Sensitivity">
    <vt:lpwstr>Unrestricted</vt:lpwstr>
  </property>
</Properties>
</file>